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en\00-Privat\Tauchen\2022-02-26_FunDiving\"/>
    </mc:Choice>
  </mc:AlternateContent>
  <bookViews>
    <workbookView xWindow="0" yWindow="0" windowWidth="12192" windowHeight="5628"/>
  </bookViews>
  <sheets>
    <sheet name="FunDiving 2022" sheetId="1" r:id="rId1"/>
  </sheets>
  <calcPr calcId="162913" concurrentCalc="0"/>
</workbook>
</file>

<file path=xl/calcChain.xml><?xml version="1.0" encoding="utf-8"?>
<calcChain xmlns="http://schemas.openxmlformats.org/spreadsheetml/2006/main">
  <c r="F8" i="1" l="1"/>
  <c r="F9" i="1"/>
  <c r="F11" i="1"/>
  <c r="F20" i="1"/>
  <c r="F19" i="1"/>
  <c r="F15" i="1"/>
  <c r="F6" i="1"/>
  <c r="F7" i="1"/>
  <c r="F10" i="1"/>
  <c r="F12" i="1"/>
  <c r="F13" i="1"/>
  <c r="F14" i="1"/>
  <c r="F16" i="1"/>
  <c r="F17" i="1"/>
  <c r="F18" i="1"/>
  <c r="F21" i="1"/>
  <c r="F22" i="1"/>
  <c r="F23" i="1"/>
  <c r="F26" i="1"/>
  <c r="F25" i="1"/>
  <c r="H7" i="1"/>
  <c r="H6" i="1"/>
  <c r="H22" i="1"/>
  <c r="H13" i="1"/>
  <c r="H12" i="1"/>
  <c r="H23" i="1"/>
  <c r="H17" i="1"/>
  <c r="H8" i="1"/>
  <c r="H19" i="1"/>
  <c r="H10" i="1"/>
  <c r="H21" i="1"/>
  <c r="H20" i="1"/>
  <c r="H14" i="1"/>
  <c r="H18" i="1"/>
  <c r="H9" i="1"/>
  <c r="H11" i="1"/>
  <c r="H15" i="1"/>
  <c r="H16" i="1"/>
  <c r="H24" i="1"/>
  <c r="H26" i="1"/>
  <c r="I7" i="1"/>
  <c r="I8" i="1"/>
  <c r="I6" i="1"/>
  <c r="I18" i="1"/>
  <c r="I14" i="1"/>
  <c r="I20" i="1"/>
  <c r="I22" i="1"/>
  <c r="I13" i="1"/>
  <c r="I12" i="1"/>
  <c r="I10" i="1"/>
  <c r="I23" i="1"/>
  <c r="I17" i="1"/>
  <c r="I19" i="1"/>
  <c r="I21" i="1"/>
  <c r="I9" i="1"/>
  <c r="I11" i="1"/>
  <c r="I15" i="1"/>
  <c r="I16" i="1"/>
</calcChain>
</file>

<file path=xl/sharedStrings.xml><?xml version="1.0" encoding="utf-8"?>
<sst xmlns="http://schemas.openxmlformats.org/spreadsheetml/2006/main" count="59" uniqueCount="49">
  <si>
    <t>Team</t>
  </si>
  <si>
    <t>Namen</t>
  </si>
  <si>
    <t>Abweichung</t>
  </si>
  <si>
    <t>Platz</t>
  </si>
  <si>
    <t>Fun-Diving 2022</t>
  </si>
  <si>
    <t>Zeit (min)</t>
  </si>
  <si>
    <t>Zeit (s)</t>
  </si>
  <si>
    <t>Gesamtzeit (s)</t>
  </si>
  <si>
    <t>Zu-/Abschlag (s)</t>
  </si>
  <si>
    <t>Zeit gewertet (s)</t>
  </si>
  <si>
    <t>Summenzeit:</t>
  </si>
  <si>
    <t>Anzahl:</t>
  </si>
  <si>
    <t>Durchschnitt:</t>
  </si>
  <si>
    <t>Anja + Albert Breinlinger</t>
  </si>
  <si>
    <t>Amelie Probst-Vogl + Sarah Scherer</t>
  </si>
  <si>
    <t>Wolfgang Geiring + Laurin Campitelli</t>
  </si>
  <si>
    <t>Niklas + Christine Scherer</t>
  </si>
  <si>
    <t>Karin Engleitner + Elias Schwarz</t>
  </si>
  <si>
    <t>Doris Hinteregger + Vincent Laimer</t>
  </si>
  <si>
    <t>Walter Behmüller + Sarah Pfaller</t>
  </si>
  <si>
    <t>Moritz + Viktoria Fischer</t>
  </si>
  <si>
    <t>Stefan + Robert Ramsauer</t>
  </si>
  <si>
    <t>Kiano-Luca + Richard Wanko</t>
  </si>
  <si>
    <t>Susanna Behmüller + Katharina Lang</t>
  </si>
  <si>
    <t>Martina Dalpiaz + Erik Lang</t>
  </si>
  <si>
    <t>Max Badura + Lukas Steiner</t>
  </si>
  <si>
    <t>Alexander Steiner + Roswitha Kelnreiter</t>
  </si>
  <si>
    <t>Valerie Steiner + Paula Krempl</t>
  </si>
  <si>
    <t>Eugen Koller + Camilla Campitelli</t>
  </si>
  <si>
    <t>Reto Aregger + Sebastian Schmiedbauer</t>
  </si>
  <si>
    <t>Ergebnisse</t>
  </si>
  <si>
    <t>Manuela Nöth + Bruno Lederer</t>
  </si>
  <si>
    <t>Verein</t>
  </si>
  <si>
    <t>TCD</t>
  </si>
  <si>
    <t>SALUK</t>
  </si>
  <si>
    <t>TSCBS + TC HB</t>
  </si>
  <si>
    <t>TC HB + SALUK</t>
  </si>
  <si>
    <t>SAC</t>
  </si>
  <si>
    <t>TC HB</t>
  </si>
  <si>
    <t>MIN</t>
  </si>
  <si>
    <t>MAX</t>
  </si>
  <si>
    <t>SAC + TC HB</t>
  </si>
  <si>
    <t>GdG + TC HB</t>
  </si>
  <si>
    <t>Maskenpremierung</t>
  </si>
  <si>
    <t>Qualle</t>
  </si>
  <si>
    <t>Krabbe</t>
  </si>
  <si>
    <t>Meerjungfrau</t>
  </si>
  <si>
    <t>Vampir</t>
  </si>
  <si>
    <t>ULSZ Rif - 26.02.2022 eine Veranstaltung des TSVS, ausgerichtet vom TC Delphin Hallein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</si>
</sst>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0"/>
      <name val="Arial"/>
    </font>
    <font>
      <sz val="16"/>
      <name val="Arial"/>
    </font>
    <font>
      <sz val="12"/>
      <name val="Arial"/>
    </font>
    <font>
      <sz val="26"/>
      <name val="Arial"/>
      <family val="2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2" borderId="1" xfId="0" applyNumberFormat="1" applyFont="1" applyFill="1" applyBorder="1"/>
    <xf numFmtId="1" fontId="7" fillId="2" borderId="1" xfId="0" applyNumberFormat="1" applyFont="1" applyFill="1" applyBorder="1"/>
    <xf numFmtId="1" fontId="1" fillId="0" borderId="0" xfId="0" applyNumberFormat="1" applyFont="1"/>
    <xf numFmtId="1" fontId="7" fillId="4" borderId="1" xfId="0" applyNumberFormat="1" applyFont="1" applyFill="1" applyBorder="1"/>
    <xf numFmtId="1" fontId="7" fillId="5" borderId="1" xfId="0" applyNumberFormat="1" applyFont="1" applyFill="1" applyBorder="1"/>
    <xf numFmtId="1" fontId="1" fillId="5" borderId="1" xfId="0" applyNumberFormat="1" applyFont="1" applyFill="1" applyBorder="1"/>
    <xf numFmtId="1" fontId="0" fillId="0" borderId="0" xfId="0" applyNumberFormat="1"/>
    <xf numFmtId="0" fontId="7" fillId="0" borderId="1" xfId="0" applyFont="1" applyBorder="1"/>
    <xf numFmtId="0" fontId="1" fillId="6" borderId="1" xfId="0" applyFont="1" applyFill="1" applyBorder="1"/>
    <xf numFmtId="0" fontId="7" fillId="6" borderId="1" xfId="0" applyFont="1" applyFill="1" applyBorder="1"/>
    <xf numFmtId="1" fontId="1" fillId="6" borderId="1" xfId="0" applyNumberFormat="1" applyFont="1" applyFill="1" applyBorder="1"/>
    <xf numFmtId="0" fontId="1" fillId="7" borderId="1" xfId="0" applyFont="1" applyFill="1" applyBorder="1"/>
    <xf numFmtId="1" fontId="1" fillId="7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4" borderId="1" xfId="0" applyNumberFormat="1" applyFont="1" applyFill="1" applyBorder="1"/>
    <xf numFmtId="164" fontId="8" fillId="4" borderId="1" xfId="0" applyNumberFormat="1" applyFont="1" applyFill="1" applyBorder="1"/>
    <xf numFmtId="0" fontId="9" fillId="0" borderId="1" xfId="0" applyFont="1" applyBorder="1"/>
    <xf numFmtId="0" fontId="0" fillId="0" borderId="1" xfId="0" applyBorder="1"/>
    <xf numFmtId="0" fontId="10" fillId="7" borderId="2" xfId="0" applyFont="1" applyFill="1" applyBorder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70" zoomScaleNormal="70" workbookViewId="0">
      <selection activeCell="A4" sqref="A4:J4"/>
    </sheetView>
  </sheetViews>
  <sheetFormatPr baseColWidth="10" defaultRowHeight="13.2" x14ac:dyDescent="0.25"/>
  <cols>
    <col min="1" max="1" width="9.109375" customWidth="1"/>
    <col min="2" max="2" width="57" customWidth="1"/>
    <col min="3" max="3" width="24" bestFit="1" customWidth="1"/>
    <col min="4" max="5" width="14.33203125" customWidth="1"/>
    <col min="6" max="6" width="16.33203125" bestFit="1" customWidth="1"/>
    <col min="7" max="7" width="19.21875" bestFit="1" customWidth="1"/>
    <col min="8" max="8" width="18.109375" bestFit="1" customWidth="1"/>
    <col min="9" max="9" width="15.33203125" style="17" customWidth="1"/>
    <col min="10" max="10" width="6.109375" style="29" bestFit="1" customWidth="1"/>
  </cols>
  <sheetData>
    <row r="1" spans="1:10" s="5" customFormat="1" ht="32.4" x14ac:dyDescent="0.35">
      <c r="A1" s="35" t="s">
        <v>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6" customFormat="1" ht="20.25" customHeight="1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6" customFormat="1" ht="20.25" customHeight="1" x14ac:dyDescent="0.25">
      <c r="A3" s="37" t="s">
        <v>48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7" customFormat="1" ht="7.8" customHeigh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8" customFormat="1" ht="22.2" customHeight="1" x14ac:dyDescent="0.25">
      <c r="A5" s="4" t="s">
        <v>0</v>
      </c>
      <c r="B5" s="4" t="s">
        <v>1</v>
      </c>
      <c r="C5" s="4" t="s">
        <v>32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2</v>
      </c>
      <c r="J5" s="4" t="s">
        <v>3</v>
      </c>
    </row>
    <row r="6" spans="1:10" s="5" customFormat="1" ht="20.399999999999999" x14ac:dyDescent="0.35">
      <c r="A6" s="2">
        <v>13</v>
      </c>
      <c r="B6" s="2" t="s">
        <v>16</v>
      </c>
      <c r="C6" s="2" t="s">
        <v>34</v>
      </c>
      <c r="D6" s="10">
        <v>10</v>
      </c>
      <c r="E6" s="10">
        <v>30</v>
      </c>
      <c r="F6" s="10">
        <f t="shared" ref="F6:F23" si="0">D6*60+E6</f>
        <v>630</v>
      </c>
      <c r="G6" s="10">
        <v>10</v>
      </c>
      <c r="H6" s="10">
        <f t="shared" ref="H6:H23" si="1">F6+G6</f>
        <v>640</v>
      </c>
      <c r="I6" s="10">
        <f t="shared" ref="I6:I23" si="2">ABS($H$26-H6)</f>
        <v>15.444444444444457</v>
      </c>
      <c r="J6" s="24">
        <v>1</v>
      </c>
    </row>
    <row r="7" spans="1:10" s="5" customFormat="1" ht="20.399999999999999" x14ac:dyDescent="0.35">
      <c r="A7" s="2">
        <v>12</v>
      </c>
      <c r="B7" s="2" t="s">
        <v>14</v>
      </c>
      <c r="C7" s="2" t="s">
        <v>34</v>
      </c>
      <c r="D7" s="10">
        <v>11</v>
      </c>
      <c r="E7" s="10">
        <v>37</v>
      </c>
      <c r="F7" s="10">
        <f t="shared" si="0"/>
        <v>697</v>
      </c>
      <c r="G7" s="10">
        <v>-10</v>
      </c>
      <c r="H7" s="10">
        <f t="shared" si="1"/>
        <v>687</v>
      </c>
      <c r="I7" s="10">
        <f t="shared" si="2"/>
        <v>31.555555555555543</v>
      </c>
      <c r="J7" s="24">
        <v>2</v>
      </c>
    </row>
    <row r="8" spans="1:10" s="5" customFormat="1" ht="20.399999999999999" x14ac:dyDescent="0.35">
      <c r="A8" s="2">
        <v>20</v>
      </c>
      <c r="B8" s="2" t="s">
        <v>15</v>
      </c>
      <c r="C8" s="2" t="s">
        <v>35</v>
      </c>
      <c r="D8" s="10">
        <v>10</v>
      </c>
      <c r="E8" s="10">
        <v>11</v>
      </c>
      <c r="F8" s="10">
        <f t="shared" si="0"/>
        <v>611</v>
      </c>
      <c r="G8" s="10">
        <v>-20</v>
      </c>
      <c r="H8" s="10">
        <f t="shared" si="1"/>
        <v>591</v>
      </c>
      <c r="I8" s="10">
        <f t="shared" si="2"/>
        <v>64.444444444444457</v>
      </c>
      <c r="J8" s="24">
        <v>3</v>
      </c>
    </row>
    <row r="9" spans="1:10" s="5" customFormat="1" ht="20.399999999999999" x14ac:dyDescent="0.35">
      <c r="A9" s="2">
        <v>27</v>
      </c>
      <c r="B9" s="2" t="s">
        <v>27</v>
      </c>
      <c r="C9" s="2" t="s">
        <v>38</v>
      </c>
      <c r="D9" s="10">
        <v>12</v>
      </c>
      <c r="E9" s="10">
        <v>13</v>
      </c>
      <c r="F9" s="10">
        <f t="shared" si="0"/>
        <v>733</v>
      </c>
      <c r="G9" s="10">
        <v>-10</v>
      </c>
      <c r="H9" s="10">
        <f t="shared" si="1"/>
        <v>723</v>
      </c>
      <c r="I9" s="10">
        <f t="shared" si="2"/>
        <v>67.555555555555543</v>
      </c>
      <c r="J9" s="24">
        <v>4</v>
      </c>
    </row>
    <row r="10" spans="1:10" s="5" customFormat="1" ht="20.399999999999999" x14ac:dyDescent="0.35">
      <c r="A10" s="2">
        <v>22</v>
      </c>
      <c r="B10" s="2" t="s">
        <v>23</v>
      </c>
      <c r="C10" s="18" t="s">
        <v>42</v>
      </c>
      <c r="D10" s="10">
        <v>9</v>
      </c>
      <c r="E10" s="10">
        <v>30</v>
      </c>
      <c r="F10" s="10">
        <f t="shared" si="0"/>
        <v>570</v>
      </c>
      <c r="G10" s="10">
        <v>-10</v>
      </c>
      <c r="H10" s="10">
        <f t="shared" si="1"/>
        <v>560</v>
      </c>
      <c r="I10" s="10">
        <f t="shared" si="2"/>
        <v>95.444444444444457</v>
      </c>
      <c r="J10" s="24">
        <v>5</v>
      </c>
    </row>
    <row r="11" spans="1:10" s="5" customFormat="1" ht="20.399999999999999" x14ac:dyDescent="0.35">
      <c r="A11" s="2">
        <v>28</v>
      </c>
      <c r="B11" s="2" t="s">
        <v>28</v>
      </c>
      <c r="C11" s="2" t="s">
        <v>38</v>
      </c>
      <c r="D11" s="10">
        <v>9</v>
      </c>
      <c r="E11" s="10">
        <v>16</v>
      </c>
      <c r="F11" s="10">
        <f t="shared" si="0"/>
        <v>556</v>
      </c>
      <c r="G11" s="10">
        <v>0</v>
      </c>
      <c r="H11" s="10">
        <f t="shared" si="1"/>
        <v>556</v>
      </c>
      <c r="I11" s="10">
        <f t="shared" si="2"/>
        <v>99.444444444444457</v>
      </c>
      <c r="J11" s="24">
        <v>6</v>
      </c>
    </row>
    <row r="12" spans="1:10" s="5" customFormat="1" ht="20.399999999999999" x14ac:dyDescent="0.35">
      <c r="A12" s="2">
        <v>16</v>
      </c>
      <c r="B12" s="2" t="s">
        <v>22</v>
      </c>
      <c r="C12" s="2" t="s">
        <v>33</v>
      </c>
      <c r="D12" s="10">
        <v>9</v>
      </c>
      <c r="E12" s="10">
        <v>8</v>
      </c>
      <c r="F12" s="10">
        <f t="shared" si="0"/>
        <v>548</v>
      </c>
      <c r="G12" s="10">
        <v>0</v>
      </c>
      <c r="H12" s="10">
        <f t="shared" si="1"/>
        <v>548</v>
      </c>
      <c r="I12" s="10">
        <f t="shared" si="2"/>
        <v>107.44444444444446</v>
      </c>
      <c r="J12" s="24">
        <v>7</v>
      </c>
    </row>
    <row r="13" spans="1:10" s="5" customFormat="1" ht="20.399999999999999" x14ac:dyDescent="0.35">
      <c r="A13" s="2">
        <v>15</v>
      </c>
      <c r="B13" s="2" t="s">
        <v>21</v>
      </c>
      <c r="C13" s="2" t="s">
        <v>33</v>
      </c>
      <c r="D13" s="10">
        <v>10</v>
      </c>
      <c r="E13" s="10">
        <v>43</v>
      </c>
      <c r="F13" s="10">
        <f t="shared" si="0"/>
        <v>643</v>
      </c>
      <c r="G13" s="10">
        <v>-110</v>
      </c>
      <c r="H13" s="10">
        <f t="shared" si="1"/>
        <v>533</v>
      </c>
      <c r="I13" s="10">
        <f t="shared" si="2"/>
        <v>122.44444444444446</v>
      </c>
      <c r="J13" s="24">
        <v>8</v>
      </c>
    </row>
    <row r="14" spans="1:10" s="5" customFormat="1" ht="20.399999999999999" x14ac:dyDescent="0.35">
      <c r="A14" s="2">
        <v>25</v>
      </c>
      <c r="B14" s="2" t="s">
        <v>18</v>
      </c>
      <c r="C14" s="18" t="s">
        <v>41</v>
      </c>
      <c r="D14" s="10">
        <v>9</v>
      </c>
      <c r="E14" s="10">
        <v>23</v>
      </c>
      <c r="F14" s="10">
        <f t="shared" si="0"/>
        <v>563</v>
      </c>
      <c r="G14" s="10">
        <v>-30</v>
      </c>
      <c r="H14" s="10">
        <f t="shared" si="1"/>
        <v>533</v>
      </c>
      <c r="I14" s="10">
        <f t="shared" si="2"/>
        <v>122.44444444444446</v>
      </c>
      <c r="J14" s="24">
        <v>8</v>
      </c>
    </row>
    <row r="15" spans="1:10" s="5" customFormat="1" ht="20.399999999999999" x14ac:dyDescent="0.35">
      <c r="A15" s="2">
        <v>29</v>
      </c>
      <c r="B15" s="2" t="s">
        <v>31</v>
      </c>
      <c r="C15" s="2" t="s">
        <v>37</v>
      </c>
      <c r="D15" s="10">
        <v>9</v>
      </c>
      <c r="E15" s="10">
        <v>3</v>
      </c>
      <c r="F15" s="10">
        <f t="shared" si="0"/>
        <v>543</v>
      </c>
      <c r="G15" s="10">
        <v>-30</v>
      </c>
      <c r="H15" s="10">
        <f t="shared" si="1"/>
        <v>513</v>
      </c>
      <c r="I15" s="10">
        <f t="shared" si="2"/>
        <v>142.44444444444446</v>
      </c>
      <c r="J15" s="24">
        <v>10</v>
      </c>
    </row>
    <row r="16" spans="1:10" s="5" customFormat="1" ht="20.399999999999999" x14ac:dyDescent="0.35">
      <c r="A16" s="2">
        <v>11</v>
      </c>
      <c r="B16" s="2" t="s">
        <v>13</v>
      </c>
      <c r="C16" s="2" t="s">
        <v>33</v>
      </c>
      <c r="D16" s="10">
        <v>8</v>
      </c>
      <c r="E16" s="10">
        <v>4</v>
      </c>
      <c r="F16" s="10">
        <f t="shared" si="0"/>
        <v>484</v>
      </c>
      <c r="G16" s="10">
        <v>0</v>
      </c>
      <c r="H16" s="10">
        <f t="shared" si="1"/>
        <v>484</v>
      </c>
      <c r="I16" s="10">
        <f t="shared" si="2"/>
        <v>171.44444444444446</v>
      </c>
      <c r="J16" s="24">
        <v>11</v>
      </c>
    </row>
    <row r="17" spans="1:10" s="5" customFormat="1" ht="20.399999999999999" x14ac:dyDescent="0.35">
      <c r="A17" s="2">
        <v>19</v>
      </c>
      <c r="B17" s="2" t="s">
        <v>25</v>
      </c>
      <c r="C17" s="2" t="s">
        <v>38</v>
      </c>
      <c r="D17" s="10">
        <v>14</v>
      </c>
      <c r="E17" s="10">
        <v>21</v>
      </c>
      <c r="F17" s="10">
        <f t="shared" si="0"/>
        <v>861</v>
      </c>
      <c r="G17" s="10">
        <v>0</v>
      </c>
      <c r="H17" s="10">
        <f t="shared" si="1"/>
        <v>861</v>
      </c>
      <c r="I17" s="10">
        <f t="shared" si="2"/>
        <v>205.55555555555554</v>
      </c>
      <c r="J17" s="24">
        <v>12</v>
      </c>
    </row>
    <row r="18" spans="1:10" s="5" customFormat="1" ht="20.399999999999999" x14ac:dyDescent="0.35">
      <c r="A18" s="2">
        <v>26</v>
      </c>
      <c r="B18" s="2" t="s">
        <v>17</v>
      </c>
      <c r="C18" s="18" t="s">
        <v>41</v>
      </c>
      <c r="D18" s="10">
        <v>14</v>
      </c>
      <c r="E18" s="10">
        <v>37</v>
      </c>
      <c r="F18" s="10">
        <f t="shared" si="0"/>
        <v>877</v>
      </c>
      <c r="G18" s="10">
        <v>-10</v>
      </c>
      <c r="H18" s="10">
        <f t="shared" si="1"/>
        <v>867</v>
      </c>
      <c r="I18" s="10">
        <f t="shared" si="2"/>
        <v>211.55555555555554</v>
      </c>
      <c r="J18" s="24">
        <v>13</v>
      </c>
    </row>
    <row r="19" spans="1:10" s="5" customFormat="1" ht="20.399999999999999" x14ac:dyDescent="0.35">
      <c r="A19" s="2">
        <v>21</v>
      </c>
      <c r="B19" s="2" t="s">
        <v>26</v>
      </c>
      <c r="C19" s="2" t="s">
        <v>36</v>
      </c>
      <c r="D19" s="10">
        <v>7</v>
      </c>
      <c r="E19" s="10">
        <v>28</v>
      </c>
      <c r="F19" s="10">
        <f t="shared" si="0"/>
        <v>448</v>
      </c>
      <c r="G19" s="10">
        <v>-10</v>
      </c>
      <c r="H19" s="10">
        <f t="shared" si="1"/>
        <v>438</v>
      </c>
      <c r="I19" s="10">
        <f t="shared" si="2"/>
        <v>217.44444444444446</v>
      </c>
      <c r="J19" s="24">
        <v>14</v>
      </c>
    </row>
    <row r="20" spans="1:10" s="5" customFormat="1" ht="20.399999999999999" x14ac:dyDescent="0.35">
      <c r="A20" s="19">
        <v>24</v>
      </c>
      <c r="B20" s="19" t="s">
        <v>19</v>
      </c>
      <c r="C20" s="20" t="s">
        <v>42</v>
      </c>
      <c r="D20" s="21">
        <v>7</v>
      </c>
      <c r="E20" s="21">
        <v>14</v>
      </c>
      <c r="F20" s="21">
        <f t="shared" si="0"/>
        <v>434</v>
      </c>
      <c r="G20" s="21">
        <v>-10</v>
      </c>
      <c r="H20" s="21">
        <f t="shared" si="1"/>
        <v>424</v>
      </c>
      <c r="I20" s="21">
        <f t="shared" si="2"/>
        <v>231.44444444444446</v>
      </c>
      <c r="J20" s="25">
        <v>15</v>
      </c>
    </row>
    <row r="21" spans="1:10" s="5" customFormat="1" ht="20.399999999999999" x14ac:dyDescent="0.35">
      <c r="A21" s="2">
        <v>23</v>
      </c>
      <c r="B21" s="2" t="s">
        <v>29</v>
      </c>
      <c r="C21" s="18" t="s">
        <v>41</v>
      </c>
      <c r="D21" s="10">
        <v>13</v>
      </c>
      <c r="E21" s="10">
        <v>56</v>
      </c>
      <c r="F21" s="10">
        <f t="shared" si="0"/>
        <v>836</v>
      </c>
      <c r="G21" s="10">
        <v>60</v>
      </c>
      <c r="H21" s="10">
        <f t="shared" si="1"/>
        <v>896</v>
      </c>
      <c r="I21" s="10">
        <f t="shared" si="2"/>
        <v>240.55555555555554</v>
      </c>
      <c r="J21" s="24">
        <v>16</v>
      </c>
    </row>
    <row r="22" spans="1:10" s="5" customFormat="1" ht="20.399999999999999" x14ac:dyDescent="0.35">
      <c r="A22" s="2">
        <v>14</v>
      </c>
      <c r="B22" s="2" t="s">
        <v>20</v>
      </c>
      <c r="C22" s="2" t="s">
        <v>34</v>
      </c>
      <c r="D22" s="10">
        <v>15</v>
      </c>
      <c r="E22" s="10">
        <v>50</v>
      </c>
      <c r="F22" s="10">
        <f t="shared" si="0"/>
        <v>950</v>
      </c>
      <c r="G22" s="10">
        <v>-10</v>
      </c>
      <c r="H22" s="10">
        <f t="shared" si="1"/>
        <v>940</v>
      </c>
      <c r="I22" s="10">
        <f t="shared" si="2"/>
        <v>284.55555555555554</v>
      </c>
      <c r="J22" s="24">
        <v>17</v>
      </c>
    </row>
    <row r="23" spans="1:10" s="5" customFormat="1" ht="20.399999999999999" x14ac:dyDescent="0.35">
      <c r="A23" s="22">
        <v>18</v>
      </c>
      <c r="B23" s="22" t="s">
        <v>24</v>
      </c>
      <c r="C23" s="22" t="s">
        <v>38</v>
      </c>
      <c r="D23" s="23">
        <v>18</v>
      </c>
      <c r="E23" s="23">
        <v>24</v>
      </c>
      <c r="F23" s="23">
        <f t="shared" si="0"/>
        <v>1104</v>
      </c>
      <c r="G23" s="23">
        <v>-100</v>
      </c>
      <c r="H23" s="23">
        <f t="shared" si="1"/>
        <v>1004</v>
      </c>
      <c r="I23" s="23">
        <f t="shared" si="2"/>
        <v>348.55555555555554</v>
      </c>
      <c r="J23" s="26">
        <v>18</v>
      </c>
    </row>
    <row r="24" spans="1:10" s="5" customFormat="1" ht="20.399999999999999" x14ac:dyDescent="0.35">
      <c r="A24" s="3"/>
      <c r="B24" s="3"/>
      <c r="C24" s="3"/>
      <c r="D24" s="11"/>
      <c r="E24" s="11"/>
      <c r="F24" s="11"/>
      <c r="G24" s="12" t="s">
        <v>10</v>
      </c>
      <c r="H24" s="11">
        <f>SUM(H6:H23)</f>
        <v>11798</v>
      </c>
      <c r="I24" s="11"/>
      <c r="J24" s="27"/>
    </row>
    <row r="25" spans="1:10" s="5" customFormat="1" ht="20.399999999999999" x14ac:dyDescent="0.35">
      <c r="A25" s="1"/>
      <c r="B25" s="1"/>
      <c r="C25" s="1"/>
      <c r="D25" s="13"/>
      <c r="E25" s="15" t="s">
        <v>39</v>
      </c>
      <c r="F25" s="15">
        <f>MIN(F6:F23)</f>
        <v>434</v>
      </c>
      <c r="G25" s="15" t="s">
        <v>11</v>
      </c>
      <c r="H25" s="16">
        <v>18</v>
      </c>
      <c r="I25" s="13"/>
      <c r="J25" s="28"/>
    </row>
    <row r="26" spans="1:10" s="1" customFormat="1" ht="20.399999999999999" x14ac:dyDescent="0.35">
      <c r="D26" s="13"/>
      <c r="E26" s="14" t="s">
        <v>40</v>
      </c>
      <c r="F26" s="14">
        <f>MAX(F6:F23)</f>
        <v>1104</v>
      </c>
      <c r="G26" s="14" t="s">
        <v>12</v>
      </c>
      <c r="H26" s="30">
        <f>H24/H25</f>
        <v>655.44444444444446</v>
      </c>
      <c r="I26" s="31">
        <v>0.4548611111111111</v>
      </c>
      <c r="J26" s="28"/>
    </row>
    <row r="28" spans="1:10" x14ac:dyDescent="0.25">
      <c r="B28" s="34" t="s">
        <v>43</v>
      </c>
    </row>
    <row r="29" spans="1:10" x14ac:dyDescent="0.25">
      <c r="B29" s="32" t="s">
        <v>44</v>
      </c>
      <c r="C29" s="33">
        <v>13</v>
      </c>
    </row>
    <row r="30" spans="1:10" x14ac:dyDescent="0.25">
      <c r="B30" s="32" t="s">
        <v>45</v>
      </c>
      <c r="C30" s="33">
        <v>6</v>
      </c>
    </row>
    <row r="31" spans="1:10" x14ac:dyDescent="0.25">
      <c r="B31" s="32" t="s">
        <v>46</v>
      </c>
      <c r="C31" s="33">
        <v>3</v>
      </c>
    </row>
    <row r="32" spans="1:10" x14ac:dyDescent="0.25">
      <c r="B32" s="32" t="s">
        <v>47</v>
      </c>
      <c r="C32" s="33">
        <v>3</v>
      </c>
    </row>
  </sheetData>
  <sortState ref="A6:J23">
    <sortCondition ref="I6:I23"/>
  </sortState>
  <mergeCells count="4">
    <mergeCell ref="A1:J1"/>
    <mergeCell ref="A2:J2"/>
    <mergeCell ref="A3:J3"/>
    <mergeCell ref="A4:J4"/>
  </mergeCells>
  <phoneticPr fontId="4" type="noConversion"/>
  <pageMargins left="0.56999999999999995" right="0.17" top="0.34" bottom="0.2" header="0.51181102362204722" footer="0.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FunDiving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Edgar</dc:creator>
  <cp:lastModifiedBy>Gerhard Ringl</cp:lastModifiedBy>
  <cp:lastPrinted>2019-01-18T16:26:30Z</cp:lastPrinted>
  <dcterms:created xsi:type="dcterms:W3CDTF">2019-01-18T16:02:47Z</dcterms:created>
  <dcterms:modified xsi:type="dcterms:W3CDTF">2022-02-26T13:28:20Z</dcterms:modified>
</cp:coreProperties>
</file>